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5\1 výzva\"/>
    </mc:Choice>
  </mc:AlternateContent>
  <xr:revisionPtr revIDLastSave="0" documentId="13_ncr:1_{13B7600F-D3FE-42CE-80DE-004D30067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S8" i="1"/>
  <c r="T8" i="1"/>
  <c r="P8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<sst xmlns="http://schemas.openxmlformats.org/spreadsheetml/2006/main" count="55" uniqueCount="47">
  <si>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</si>
  <si>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</si>
  <si>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</si>
  <si>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</si>
  <si>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</si>
  <si>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</si>
  <si>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</si>
  <si>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</si>
  <si>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</si>
  <si>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</si>
  <si>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</si>
  <si>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</si>
  <si>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</si>
  <si>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32322000-6 - Multimediální přístroje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</si>
  <si>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</si>
  <si>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</si>
  <si>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</si>
  <si>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</si>
  <si>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</si>
  <si>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</si>
  <si>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</si>
  <si>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</si>
  <si>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</si>
  <si>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</si>
  <si>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</si>
  <si>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</si>
  <si>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</si>
  <si>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</si>
  <si>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</si>
  <si>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</si>
  <si>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</si>
  <si>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</si>
  <si>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</si>
  <si>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</si>
  <si>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Příloha č. 2 Kupní smlouvy - technická specifikace
Audiovizuální technika (II.) 015 - 2023</t>
  </si>
  <si>
    <t>Samostatná faktura</t>
  </si>
  <si>
    <t xml:space="preserve">Záruka na zboží min. 36 měsíců. </t>
  </si>
  <si>
    <t>Ing. Petr Pfauser, 
Tel.: 37763 6717</t>
  </si>
  <si>
    <t>Univerzitní 28, 
301 00 Plzeň,
Fakulta designu a umění Ladislava Sutnara - Děkanát,
místnost LS 230</t>
  </si>
  <si>
    <t>Ultra short projektor</t>
  </si>
  <si>
    <r>
      <t xml:space="preserve">Ultrakrátký výkonný projektor s laserovým světelným zdrojem s udávanou životností výrobcem min. 20 000 hodin v normálním režimu.
Nativní rozlišení min. WUXGA 1920 x 1200.
Výkon min. 5 000 lumen.
Kontrast min. 100 000 : 1.
Nativní  poměr stran 16:10.
Vel. obrazu min. 37" ze vzdálenosti 0,2 m.
Projekční poměr v rozsahu min. 0,25 : 1, V a H lens shift pro přesnou úpravu projekce min. 10°.
Vstupy: min. 2x HDMI 2.0, 1x VGA, min. 1x HDbaseT (vč. HDCP, standard distribuce po CAT UTP kabeláži), s podporou zobrazení 4K min. 30p signálu, min. 1x audio in, 1x mic in, 1x audio out, 1x ser. RS-232.
Podpora režimu 24/7.
Odolnost proti prachu dle IP5x.
Kensington lock.
Max. hluk 33 dB, spotřba max. 400W.
Čistá hmotnost projektoru max. 5,8 kg.
Preferujeme bílou barvu.
</t>
    </r>
    <r>
      <rPr>
        <b/>
        <sz val="11"/>
        <rFont val="Calibri"/>
        <family val="2"/>
        <charset val="238"/>
        <scheme val="minor"/>
      </rPr>
      <t xml:space="preserve">Součástí je </t>
    </r>
    <r>
      <rPr>
        <sz val="11"/>
        <rFont val="Calibri"/>
        <family val="2"/>
        <charset val="238"/>
        <scheme val="minor"/>
      </rPr>
      <t xml:space="preserve">min. 1x HDMI kabel délky min. 5 m + zobrazovací zařízení s parametry: 
 s min. 17,3" LCD rozlišením min. 1920 x 1080 px, min. 300 nit, výkon min. 17 100 dle https://www.cpubenchmark.net/high_end_cpus.html, 
 výkon graf. min. 13 200 dle https://www.videocardbenchmark.net/high_end_gpus.html, min. kapacita úložistě 512 GB, pamět min. 16GB, 
 Wifi, USB-C, HDMI, Rj-45, Audio Jack, kapacita baterie min. 7,5 hod., hmotnost max. 2,98 kg.
Záruka min. 36 měsíců. </t>
    </r>
  </si>
  <si>
    <t>Bezdrátová sluchátka</t>
  </si>
  <si>
    <t>Ivana Jílková,
Tel.: 737 574 516,
37763 1085</t>
  </si>
  <si>
    <t>Univerzitní 22, 
301 00 Plzeň,
budova Fakulty strojní - Projektové centrum,
místnost UF 215</t>
  </si>
  <si>
    <r>
      <t>Bezdrátová sluchátka - s mikrofonem, přes hlavu, na uši, uzavřená konstrukce.
Lehká a pohodlná konstrukce: hmotnost max. 160 g.
Dlouhá výdrž baterie: až 50 hod na nabití.
Rychlonabíjecí funkce.
Nabíjení pomocí USB kabelu.
Vestavěný mikrofon pro handsfree hovory. 
Bluetooth technologie v. min. 5.2 s dosahem až 10 m.
Velké polstrované náušníky.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rFont val="Calibri"/>
        <family val="2"/>
        <charset val="238"/>
        <scheme val="minor"/>
      </rPr>
      <t>Funkce vylepšující nekvalitní zvukové stopy. 
Černá barva.</t>
    </r>
  </si>
  <si>
    <t>Konferenční mikrofon</t>
  </si>
  <si>
    <t>Mikrofon - konferenční, kondenzátorový, všesměrové snímání, vhodný pro mluvené slovo.
Připojení přes Bluetooth a USB - délka kabelu max. 1 m. 
Černá berva.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</si>
</sst>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24" fillId="4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8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2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9"/>
  <sheetViews>
    <sheetView tabSelected="1" topLeftCell="A4" zoomScale="66" zoomScaleNormal="66" workbookViewId="0">
      <selection activeCell="L8" sqref="L8:L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36.42578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33" customWidth="1"/>
    <col min="13" max="13" width="22.85546875" customWidth="1"/>
    <col min="14" max="14" width="40.57031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6.140625" customWidth="1"/>
    <col min="21" max="21" width="11.5703125" hidden="1" customWidth="1"/>
    <col min="22" max="22" width="34.7109375" style="4" customWidth="1"/>
  </cols>
  <sheetData>
    <row r="1" spans="1:22" ht="42.6" customHeight="1" x14ac:dyDescent="0.25">
      <c r="B1" s="76" t="s">
        <v>34</v>
      </c>
      <c r="C1" s="76"/>
      <c r="D1" s="76"/>
      <c r="E1" s="76"/>
      <c r="G1" s="40"/>
    </row>
    <row r="2" spans="1:22" ht="42" customHeight="1" x14ac:dyDescent="0.25">
      <c r="C2"/>
      <c r="D2" s="11"/>
      <c r="E2" s="5"/>
      <c r="F2" s="6"/>
      <c r="G2" s="77"/>
      <c r="H2" s="77"/>
      <c r="I2" s="77"/>
      <c r="J2" s="77"/>
      <c r="K2" s="77"/>
      <c r="L2" s="77"/>
      <c r="M2" s="77"/>
      <c r="N2" s="7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77"/>
      <c r="H3" s="77"/>
      <c r="I3" s="77"/>
      <c r="J3" s="77"/>
      <c r="K3" s="77"/>
      <c r="L3" s="77"/>
      <c r="M3" s="77"/>
      <c r="N3" s="7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29</v>
      </c>
      <c r="I6" s="34" t="s">
        <v>18</v>
      </c>
      <c r="J6" s="34" t="s">
        <v>19</v>
      </c>
      <c r="K6" s="23" t="s">
        <v>33</v>
      </c>
      <c r="L6" s="34" t="s">
        <v>20</v>
      </c>
      <c r="M6" s="36" t="s">
        <v>21</v>
      </c>
      <c r="N6" s="34" t="s">
        <v>22</v>
      </c>
      <c r="O6" s="23" t="s">
        <v>32</v>
      </c>
      <c r="P6" s="34" t="s">
        <v>23</v>
      </c>
      <c r="Q6" s="23" t="s">
        <v>6</v>
      </c>
      <c r="R6" s="24" t="s">
        <v>7</v>
      </c>
      <c r="S6" s="74" t="s">
        <v>8</v>
      </c>
      <c r="T6" s="74" t="s">
        <v>9</v>
      </c>
      <c r="U6" s="34" t="s">
        <v>24</v>
      </c>
      <c r="V6" s="34" t="s">
        <v>25</v>
      </c>
    </row>
    <row r="7" spans="1:22" ht="409.5" customHeight="1" thickTop="1" thickBot="1" x14ac:dyDescent="0.3">
      <c r="A7" s="25"/>
      <c r="B7" s="41">
        <v>1</v>
      </c>
      <c r="C7" s="42" t="s">
        <v>39</v>
      </c>
      <c r="D7" s="43">
        <v>1</v>
      </c>
      <c r="E7" s="44" t="s">
        <v>31</v>
      </c>
      <c r="F7" s="45" t="s">
        <v>40</v>
      </c>
      <c r="G7" s="103"/>
      <c r="H7" s="106"/>
      <c r="I7" s="42" t="s">
        <v>35</v>
      </c>
      <c r="J7" s="46" t="s">
        <v>30</v>
      </c>
      <c r="K7" s="47"/>
      <c r="L7" s="48" t="s">
        <v>36</v>
      </c>
      <c r="M7" s="42" t="s">
        <v>37</v>
      </c>
      <c r="N7" s="48" t="s">
        <v>38</v>
      </c>
      <c r="O7" s="49">
        <v>30</v>
      </c>
      <c r="P7" s="50">
        <f>D7*Q7</f>
        <v>85000</v>
      </c>
      <c r="Q7" s="51">
        <v>85000</v>
      </c>
      <c r="R7" s="100"/>
      <c r="S7" s="52">
        <f>D7*R7</f>
        <v>0</v>
      </c>
      <c r="T7" s="53" t="str">
        <f t="shared" ref="T7" si="0">IF(ISNUMBER(R7), IF(R7&gt;Q7,"NEVYHOVUJE","VYHOVUJE")," ")</f>
        <v xml:space="preserve"> </v>
      </c>
      <c r="U7" s="44"/>
      <c r="V7" s="44" t="s">
        <v>13</v>
      </c>
    </row>
    <row r="8" spans="1:22" ht="192" customHeight="1" x14ac:dyDescent="0.25">
      <c r="A8" s="25"/>
      <c r="B8" s="54">
        <v>2</v>
      </c>
      <c r="C8" s="75" t="s">
        <v>41</v>
      </c>
      <c r="D8" s="55">
        <v>1</v>
      </c>
      <c r="E8" s="72" t="s">
        <v>31</v>
      </c>
      <c r="F8" s="56" t="s">
        <v>44</v>
      </c>
      <c r="G8" s="104"/>
      <c r="H8" s="57" t="s">
        <v>30</v>
      </c>
      <c r="I8" s="88" t="s">
        <v>35</v>
      </c>
      <c r="J8" s="92" t="s">
        <v>30</v>
      </c>
      <c r="K8" s="94"/>
      <c r="L8" s="90"/>
      <c r="M8" s="88" t="s">
        <v>42</v>
      </c>
      <c r="N8" s="90" t="s">
        <v>43</v>
      </c>
      <c r="O8" s="98">
        <v>14</v>
      </c>
      <c r="P8" s="58">
        <f>D8*Q8</f>
        <v>1200</v>
      </c>
      <c r="Q8" s="59">
        <v>1200</v>
      </c>
      <c r="R8" s="101"/>
      <c r="S8" s="60">
        <f>D8*R8</f>
        <v>0</v>
      </c>
      <c r="T8" s="61" t="str">
        <f t="shared" ref="T8" si="1">IF(ISNUMBER(R8), IF(R8&gt;Q8,"NEVYHOVUJE","VYHOVUJE")," ")</f>
        <v xml:space="preserve"> </v>
      </c>
      <c r="U8" s="96"/>
      <c r="V8" s="72" t="s">
        <v>14</v>
      </c>
    </row>
    <row r="9" spans="1:22" ht="96.75" customHeight="1" thickBot="1" x14ac:dyDescent="0.3">
      <c r="A9" s="25"/>
      <c r="B9" s="62">
        <v>3</v>
      </c>
      <c r="C9" s="71" t="s">
        <v>45</v>
      </c>
      <c r="D9" s="63">
        <v>1</v>
      </c>
      <c r="E9" s="64" t="s">
        <v>31</v>
      </c>
      <c r="F9" s="65" t="s">
        <v>46</v>
      </c>
      <c r="G9" s="105"/>
      <c r="H9" s="66" t="s">
        <v>30</v>
      </c>
      <c r="I9" s="89"/>
      <c r="J9" s="93"/>
      <c r="K9" s="95"/>
      <c r="L9" s="91"/>
      <c r="M9" s="89"/>
      <c r="N9" s="91"/>
      <c r="O9" s="99"/>
      <c r="P9" s="67">
        <f>D9*Q9</f>
        <v>2800</v>
      </c>
      <c r="Q9" s="68">
        <v>2800</v>
      </c>
      <c r="R9" s="102"/>
      <c r="S9" s="69">
        <f>D9*R9</f>
        <v>0</v>
      </c>
      <c r="T9" s="70" t="str">
        <f t="shared" ref="T9" si="2">IF(ISNUMBER(R9), IF(R9&gt;Q9,"NEVYHOVUJE","VYHOVUJE")," ")</f>
        <v xml:space="preserve"> </v>
      </c>
      <c r="U9" s="97"/>
      <c r="V9" s="64" t="s">
        <v>12</v>
      </c>
    </row>
    <row r="10" spans="1:22" ht="13.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  <c r="S10" s="37"/>
    </row>
    <row r="11" spans="1:22" ht="49.5" customHeight="1" thickTop="1" thickBot="1" x14ac:dyDescent="0.3">
      <c r="B11" s="83" t="s">
        <v>28</v>
      </c>
      <c r="C11" s="84"/>
      <c r="D11" s="84"/>
      <c r="E11" s="84"/>
      <c r="F11" s="84"/>
      <c r="G11" s="84"/>
      <c r="H11" s="73"/>
      <c r="I11" s="26"/>
      <c r="J11" s="26"/>
      <c r="K11" s="26"/>
      <c r="L11" s="27"/>
      <c r="M11" s="7"/>
      <c r="N11" s="7"/>
      <c r="O11" s="28"/>
      <c r="P11" s="28"/>
      <c r="Q11" s="29" t="s">
        <v>10</v>
      </c>
      <c r="R11" s="85" t="s">
        <v>11</v>
      </c>
      <c r="S11" s="86"/>
      <c r="T11" s="87"/>
      <c r="U11" s="21"/>
      <c r="V11" s="30"/>
    </row>
    <row r="12" spans="1:22" ht="53.25" customHeight="1" thickTop="1" thickBot="1" x14ac:dyDescent="0.3">
      <c r="B12" s="82" t="s">
        <v>26</v>
      </c>
      <c r="C12" s="82"/>
      <c r="D12" s="82"/>
      <c r="E12" s="82"/>
      <c r="F12" s="82"/>
      <c r="G12" s="82"/>
      <c r="H12" s="82"/>
      <c r="I12" s="31"/>
      <c r="L12" s="11"/>
      <c r="M12" s="11"/>
      <c r="N12" s="11"/>
      <c r="O12" s="32"/>
      <c r="P12" s="32"/>
      <c r="Q12" s="33">
        <f>SUM(P7:P9)</f>
        <v>89000</v>
      </c>
      <c r="R12" s="78">
        <f>SUM(S7:S9)</f>
        <v>0</v>
      </c>
      <c r="S12" s="79"/>
      <c r="T12" s="80"/>
    </row>
    <row r="13" spans="1:22" ht="15.75" thickTop="1" x14ac:dyDescent="0.25">
      <c r="B13" s="81" t="s">
        <v>27</v>
      </c>
      <c r="C13" s="81"/>
      <c r="D13" s="81"/>
      <c r="E13" s="81"/>
      <c r="F13" s="81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Z/F1ViADOg8xYzHLm3wWmz6g/cyNfCs1/9VYWOvyGxgLUjENpyEc4Tr1Nc89m9DgXWSZ+jPV2fkSRrniG5mJbQ==" saltValue="5p2aWwwek03LnHGR9uj/yg==" spinCount="100000" sheet="1" objects="1" scenarios="1"/>
  <mergeCells count="15">
    <mergeCell ref="U8:U9"/>
    <mergeCell ref="O8:O9"/>
    <mergeCell ref="N8:N9"/>
    <mergeCell ref="B1:E1"/>
    <mergeCell ref="G2:N3"/>
    <mergeCell ref="R12:T12"/>
    <mergeCell ref="B13:F13"/>
    <mergeCell ref="B12:H12"/>
    <mergeCell ref="B11:G11"/>
    <mergeCell ref="R11:T11"/>
    <mergeCell ref="M8:M9"/>
    <mergeCell ref="L8:L9"/>
    <mergeCell ref="J8:J9"/>
    <mergeCell ref="K8:K9"/>
    <mergeCell ref="I8:I9"/>
  </mergeCells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T7:T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2023-05-23T09:23:03Z</dcterms:modified>
</cp:coreProperties>
</file>